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8800" windowHeight="13700" activeTab="0"/>
  </bookViews>
  <sheets>
    <sheet name="OLA 2016-17 Draft budget" sheetId="1" r:id="rId1"/>
  </sheets>
  <definedNames>
    <definedName name="_xlnm.Print_Titles" localSheetId="0">'OLA 2016-17 Draft budget'!$1:$3</definedName>
  </definedNames>
  <calcPr fullCalcOnLoad="1"/>
</workbook>
</file>

<file path=xl/comments1.xml><?xml version="1.0" encoding="utf-8"?>
<comments xmlns="http://schemas.openxmlformats.org/spreadsheetml/2006/main">
  <authors>
    <author>Shirley Roberts</author>
  </authors>
  <commentList>
    <comment ref="D86" authorId="0">
      <text>
        <r>
          <rPr>
            <b/>
            <sz val="9"/>
            <rFont val="Arial"/>
            <family val="0"/>
          </rPr>
          <t>Shirley Roberts:</t>
        </r>
        <r>
          <rPr>
            <sz val="9"/>
            <rFont val="Arial"/>
            <family val="0"/>
          </rPr>
          <t xml:space="preserve">
Software updated $1350 + $500 ongoing</t>
        </r>
      </text>
    </comment>
  </commentList>
</comments>
</file>

<file path=xl/sharedStrings.xml><?xml version="1.0" encoding="utf-8"?>
<sst xmlns="http://schemas.openxmlformats.org/spreadsheetml/2006/main" count="108" uniqueCount="106">
  <si>
    <t>ALA Chapter Councilor</t>
  </si>
  <si>
    <t>Conferece Income Net, (Joint)</t>
  </si>
  <si>
    <t>Notes</t>
  </si>
  <si>
    <t>Credit Card Fees</t>
  </si>
  <si>
    <t xml:space="preserve">     -  Advocacy</t>
  </si>
  <si>
    <t xml:space="preserve">HAS MLIS Scholarship </t>
  </si>
  <si>
    <t>Donations - OLA Scholarship</t>
  </si>
  <si>
    <t>Whatever monies are collected in income will be transferred to Scholarship savings at end of year.  No impact on budget net.</t>
  </si>
  <si>
    <t>HAS MLIS Scholarship</t>
  </si>
  <si>
    <t>-</t>
  </si>
  <si>
    <t>Liability Insurance (paid for in 10/11 by OLA Conference)</t>
  </si>
  <si>
    <t>Voided Checks, Prior Year</t>
  </si>
  <si>
    <t>Task Force Activity</t>
  </si>
  <si>
    <t>OLA  - V.President Travel to Annual Conf (ALA)</t>
  </si>
  <si>
    <t>Administrative</t>
  </si>
  <si>
    <t>Bank Charges</t>
  </si>
  <si>
    <t>Marketing/Public Relations</t>
  </si>
  <si>
    <t xml:space="preserve">   - Marketing Material</t>
  </si>
  <si>
    <t xml:space="preserve">   - Wordstock</t>
  </si>
  <si>
    <t>ORCA</t>
  </si>
  <si>
    <t xml:space="preserve">   Total Affiliations</t>
  </si>
  <si>
    <t>Assn Mgmt (reimburseable)</t>
  </si>
  <si>
    <t>Memberclicks</t>
  </si>
  <si>
    <t>Conference Expenses</t>
  </si>
  <si>
    <r>
      <t xml:space="preserve"> </t>
    </r>
    <r>
      <rPr>
        <b/>
        <sz val="9"/>
        <rFont val="Arial"/>
        <family val="0"/>
      </rPr>
      <t xml:space="preserve">  Total Conference Related</t>
    </r>
  </si>
  <si>
    <t>Administrative Fees from Grants, etc.</t>
  </si>
  <si>
    <t>Conference Income (Gross)</t>
  </si>
  <si>
    <t>Draw on Equity</t>
  </si>
  <si>
    <t>HAS</t>
  </si>
  <si>
    <t>Lobby Services</t>
  </si>
  <si>
    <t>Conference:  Net income</t>
  </si>
  <si>
    <t>Association Management</t>
  </si>
  <si>
    <t>Conference Related</t>
  </si>
  <si>
    <t>Executive Board</t>
  </si>
  <si>
    <t>Standing Committees</t>
  </si>
  <si>
    <t>Board Travel</t>
  </si>
  <si>
    <t>Other</t>
  </si>
  <si>
    <t>Quarterly</t>
  </si>
  <si>
    <t>Intellectual Freedom</t>
  </si>
  <si>
    <t>Legislation &amp; Development</t>
  </si>
  <si>
    <t>Membership</t>
  </si>
  <si>
    <t>Nominations</t>
  </si>
  <si>
    <t>Advertising Sales</t>
  </si>
  <si>
    <t>Dues</t>
  </si>
  <si>
    <t>Interest Earned</t>
  </si>
  <si>
    <t>ALA Freedom to Read Contribution</t>
  </si>
  <si>
    <t>Legal Fund</t>
  </si>
  <si>
    <t>ALA-Leg Day Contribution</t>
  </si>
  <si>
    <t>Assn Mgmt (basic services - includes financial &amp; web )</t>
  </si>
  <si>
    <r>
      <t xml:space="preserve"> </t>
    </r>
    <r>
      <rPr>
        <b/>
        <sz val="9"/>
        <rFont val="Arial"/>
        <family val="0"/>
      </rPr>
      <t xml:space="preserve">  Total Association Mgmt</t>
    </r>
  </si>
  <si>
    <t>President/Exec Board Misc</t>
  </si>
  <si>
    <t xml:space="preserve">   Total Executive Board</t>
  </si>
  <si>
    <t xml:space="preserve">   Total Other</t>
  </si>
  <si>
    <t>Archives</t>
  </si>
  <si>
    <t>Contingency</t>
  </si>
  <si>
    <t>Crime Bond</t>
  </si>
  <si>
    <t>Audit &amp; Tax Preparation</t>
  </si>
  <si>
    <t>OLA Retreat</t>
  </si>
  <si>
    <t>Income</t>
  </si>
  <si>
    <t>Royalties</t>
  </si>
  <si>
    <t xml:space="preserve">   Total Standing Committees</t>
  </si>
  <si>
    <t xml:space="preserve">   Total Expenses</t>
  </si>
  <si>
    <t>Miscellaneous</t>
  </si>
  <si>
    <t>Expenses</t>
  </si>
  <si>
    <t>Affiliations</t>
  </si>
  <si>
    <t>ALA Membership</t>
  </si>
  <si>
    <t>OLA - V.President Travel to Legislative Day (ALA)</t>
  </si>
  <si>
    <t>Donations - OLA Scholarshp</t>
  </si>
  <si>
    <t>Donations - Misc</t>
  </si>
  <si>
    <t xml:space="preserve">   - Investment Policy</t>
  </si>
  <si>
    <t>Resource Sharing / OLA Passport</t>
  </si>
  <si>
    <t xml:space="preserve">      - Virtual Collaboration (meeting software) </t>
  </si>
  <si>
    <t>Board Meeting Personnel Work Coverage</t>
  </si>
  <si>
    <t>Technology/Equipment</t>
  </si>
  <si>
    <t>Oregon Authors - Server/Software Maintenance</t>
  </si>
  <si>
    <t>Oregon Authors - Clipping Service</t>
  </si>
  <si>
    <t>Annual support approved 13-14</t>
  </si>
  <si>
    <t xml:space="preserve">Pre-conference net </t>
  </si>
  <si>
    <t>Taxes/Fees/Licenses</t>
  </si>
  <si>
    <t>Memberclicks/Merchant support for 1st year of OBOB use of services</t>
  </si>
  <si>
    <t>Based on net profit for this year and previous years, OLA's assistance is not necessary.</t>
  </si>
  <si>
    <t xml:space="preserve">$250 per day (sub cost for teachers). </t>
  </si>
  <si>
    <t>Transfer between accts</t>
  </si>
  <si>
    <t>ACRL_OR &amp; PLD support of Leadership Pre-conference</t>
  </si>
  <si>
    <t>Net Loss/Gain Investments</t>
  </si>
  <si>
    <t>Net or Loss - Ordinary Income</t>
  </si>
  <si>
    <t>NW Central RT</t>
  </si>
  <si>
    <t>Moved from affiliations category</t>
  </si>
  <si>
    <t>Leadership Comm</t>
  </si>
  <si>
    <t>Oregon Library Association Budget for 2016-17 (draft 2016_08_04)</t>
  </si>
  <si>
    <t xml:space="preserve">Approved
 15-16 </t>
  </si>
  <si>
    <t xml:space="preserve"> 2016-17
Proposed</t>
  </si>
  <si>
    <t>Website Redesign</t>
  </si>
  <si>
    <t>Fundraising Income</t>
  </si>
  <si>
    <t>Strategic Plan</t>
  </si>
  <si>
    <t>Pass through (Conf Fundraiser)</t>
  </si>
  <si>
    <t>Estimate from Salem Conf. 2014 (will change based on Conference Committee projections)</t>
  </si>
  <si>
    <t>(Haven't done charge backs to units yet for Feb - Aug Activity)</t>
  </si>
  <si>
    <t>Increase of $1500 based on OBOB payment management (609 registrations / chgd out $3100 to OBOB Non_LSTA activity)</t>
  </si>
  <si>
    <t>Any additions for 2016-17?</t>
  </si>
  <si>
    <t>What amount to include for 2016-17</t>
  </si>
  <si>
    <t xml:space="preserve"> Summer 2015, Fall 2015, Winter 2015 ($1400 instead of $990).  Expect 4th issue not to be ready for 2015-16 budget.  </t>
  </si>
  <si>
    <t>OLA support of annual campaign initiative.  Dollar amount to added for 2014-15 budget.  Keep for 2015-16?  Keep for 2016-17?</t>
  </si>
  <si>
    <t>Estimate from 2014 Conference held in Salem $52,988.  Considred low so increased to $62,000.  Will revised based on conference committees budget.</t>
  </si>
  <si>
    <t xml:space="preserve">15-16
as of          8/4/16
</t>
  </si>
  <si>
    <t>Increase in fees comes from assistance to OBOB for registration of participating schools.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</si>
</sst>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61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42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27" borderId="9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42" fontId="0" fillId="0" borderId="1" xfId="0" applyAlignment="1">
      <alignment/>
    </xf>
    <xf numFmtId="42" fontId="0" fillId="0" borderId="11" xfId="0" applyBorder="1" applyAlignment="1">
      <alignment/>
    </xf>
    <xf numFmtId="42" fontId="0" fillId="0" borderId="1" xfId="0" applyAlignment="1">
      <alignment wrapText="1"/>
    </xf>
    <xf numFmtId="42" fontId="1" fillId="0" borderId="1" xfId="0" applyFont="1" applyAlignment="1">
      <alignment wrapText="1"/>
    </xf>
    <xf numFmtId="42" fontId="3" fillId="0" borderId="1" xfId="0" applyFont="1" applyAlignment="1">
      <alignment horizontal="center" wrapText="1"/>
    </xf>
    <xf numFmtId="42" fontId="2" fillId="0" borderId="1" xfId="0" applyFont="1" applyAlignment="1">
      <alignment wrapText="1"/>
    </xf>
    <xf numFmtId="42" fontId="3" fillId="0" borderId="1" xfId="0" applyFont="1" applyAlignment="1">
      <alignment/>
    </xf>
    <xf numFmtId="5" fontId="0" fillId="0" borderId="1" xfId="0" applyNumberFormat="1" applyAlignment="1">
      <alignment/>
    </xf>
    <xf numFmtId="42" fontId="0" fillId="0" borderId="12" xfId="0" applyBorder="1" applyAlignment="1">
      <alignment/>
    </xf>
    <xf numFmtId="42" fontId="7" fillId="0" borderId="1" xfId="0" applyFont="1" applyAlignment="1">
      <alignment/>
    </xf>
    <xf numFmtId="42" fontId="0" fillId="0" borderId="13" xfId="0" applyBorder="1" applyAlignment="1">
      <alignment/>
    </xf>
    <xf numFmtId="42" fontId="6" fillId="0" borderId="1" xfId="0" applyFont="1" applyAlignment="1">
      <alignment wrapText="1"/>
    </xf>
    <xf numFmtId="42" fontId="7" fillId="0" borderId="1" xfId="0" applyFont="1" applyAlignment="1">
      <alignment wrapText="1"/>
    </xf>
    <xf numFmtId="5" fontId="1" fillId="0" borderId="14" xfId="0" applyNumberFormat="1" applyFont="1" applyBorder="1" applyAlignment="1">
      <alignment/>
    </xf>
    <xf numFmtId="42" fontId="8" fillId="0" borderId="1" xfId="0" applyFont="1" applyAlignment="1">
      <alignment wrapText="1"/>
    </xf>
    <xf numFmtId="42" fontId="8" fillId="0" borderId="1" xfId="0" applyFont="1" applyAlignment="1">
      <alignment/>
    </xf>
    <xf numFmtId="42" fontId="0" fillId="33" borderId="1" xfId="0" applyFill="1" applyAlignment="1">
      <alignment/>
    </xf>
    <xf numFmtId="42" fontId="0" fillId="33" borderId="1" xfId="0" applyFill="1" applyAlignment="1">
      <alignment wrapText="1"/>
    </xf>
    <xf numFmtId="42" fontId="0" fillId="33" borderId="11" xfId="0" applyFill="1" applyBorder="1" applyAlignment="1">
      <alignment/>
    </xf>
    <xf numFmtId="42" fontId="1" fillId="33" borderId="1" xfId="0" applyFont="1" applyFill="1" applyAlignment="1">
      <alignment wrapText="1"/>
    </xf>
    <xf numFmtId="5" fontId="1" fillId="33" borderId="11" xfId="0" applyNumberFormat="1" applyFont="1" applyFill="1" applyBorder="1" applyAlignment="1">
      <alignment/>
    </xf>
    <xf numFmtId="5" fontId="1" fillId="0" borderId="15" xfId="0" applyNumberFormat="1" applyFont="1" applyBorder="1" applyAlignment="1">
      <alignment/>
    </xf>
    <xf numFmtId="42" fontId="0" fillId="0" borderId="16" xfId="0" applyFill="1" applyBorder="1" applyAlignment="1">
      <alignment/>
    </xf>
    <xf numFmtId="42" fontId="0" fillId="0" borderId="15" xfId="0" applyFill="1" applyBorder="1" applyAlignment="1">
      <alignment/>
    </xf>
    <xf numFmtId="42" fontId="0" fillId="0" borderId="16" xfId="0" applyBorder="1" applyAlignment="1">
      <alignment/>
    </xf>
    <xf numFmtId="42" fontId="0" fillId="0" borderId="1" xfId="0" applyAlignment="1">
      <alignment horizontal="right"/>
    </xf>
    <xf numFmtId="42" fontId="0" fillId="0" borderId="15" xfId="0" applyBorder="1" applyAlignment="1">
      <alignment/>
    </xf>
    <xf numFmtId="42" fontId="0" fillId="0" borderId="17" xfId="0" applyBorder="1" applyAlignment="1">
      <alignment wrapText="1"/>
    </xf>
    <xf numFmtId="42" fontId="0" fillId="0" borderId="18" xfId="0" applyBorder="1" applyAlignment="1">
      <alignment/>
    </xf>
    <xf numFmtId="42" fontId="0" fillId="0" borderId="1" xfId="0" applyBorder="1" applyAlignment="1">
      <alignment/>
    </xf>
    <xf numFmtId="42" fontId="0" fillId="0" borderId="19" xfId="0" applyBorder="1" applyAlignment="1">
      <alignment/>
    </xf>
    <xf numFmtId="42" fontId="0" fillId="0" borderId="20" xfId="0" applyBorder="1" applyAlignment="1">
      <alignment/>
    </xf>
    <xf numFmtId="42" fontId="0" fillId="0" borderId="21" xfId="0" applyFont="1" applyBorder="1" applyAlignment="1">
      <alignment/>
    </xf>
    <xf numFmtId="42" fontId="0" fillId="0" borderId="22" xfId="0" applyBorder="1" applyAlignment="1">
      <alignment/>
    </xf>
    <xf numFmtId="5" fontId="1" fillId="0" borderId="13" xfId="0" applyNumberFormat="1" applyFont="1" applyBorder="1" applyAlignment="1">
      <alignment/>
    </xf>
    <xf numFmtId="42" fontId="0" fillId="0" borderId="1" xfId="0" applyFill="1" applyAlignment="1">
      <alignment/>
    </xf>
    <xf numFmtId="5" fontId="0" fillId="0" borderId="11" xfId="0" applyNumberFormat="1" applyFill="1" applyBorder="1" applyAlignment="1">
      <alignment/>
    </xf>
    <xf numFmtId="42" fontId="0" fillId="0" borderId="11" xfId="0" applyFill="1" applyBorder="1" applyAlignment="1">
      <alignment horizontal="right"/>
    </xf>
    <xf numFmtId="42" fontId="0" fillId="0" borderId="11" xfId="0" applyFill="1" applyBorder="1" applyAlignment="1">
      <alignment/>
    </xf>
    <xf numFmtId="5" fontId="0" fillId="0" borderId="11" xfId="0" applyNumberFormat="1" applyFill="1" applyBorder="1" applyAlignment="1">
      <alignment horizontal="right"/>
    </xf>
    <xf numFmtId="5" fontId="0" fillId="0" borderId="16" xfId="0" applyNumberFormat="1" applyBorder="1" applyAlignment="1">
      <alignment horizontal="right"/>
    </xf>
    <xf numFmtId="42" fontId="3" fillId="0" borderId="11" xfId="0" applyFont="1" applyFill="1" applyBorder="1" applyAlignment="1">
      <alignment horizontal="center" wrapText="1"/>
    </xf>
    <xf numFmtId="42" fontId="0" fillId="0" borderId="18" xfId="0" applyBorder="1" applyAlignment="1">
      <alignment wrapText="1"/>
    </xf>
    <xf numFmtId="42" fontId="6" fillId="0" borderId="23" xfId="0" applyFont="1" applyBorder="1" applyAlignment="1">
      <alignment/>
    </xf>
    <xf numFmtId="42" fontId="6" fillId="0" borderId="21" xfId="0" applyFont="1" applyBorder="1" applyAlignment="1">
      <alignment/>
    </xf>
    <xf numFmtId="42" fontId="6" fillId="0" borderId="24" xfId="0" applyFont="1" applyBorder="1" applyAlignment="1">
      <alignment/>
    </xf>
    <xf numFmtId="6" fontId="0" fillId="0" borderId="1" xfId="0" applyNumberFormat="1" applyAlignment="1">
      <alignment/>
    </xf>
    <xf numFmtId="16" fontId="0" fillId="0" borderId="1" xfId="0" applyNumberFormat="1" applyAlignment="1">
      <alignment/>
    </xf>
    <xf numFmtId="42" fontId="0" fillId="0" borderId="25" xfId="0" applyFill="1" applyBorder="1" applyAlignment="1">
      <alignment/>
    </xf>
    <xf numFmtId="49" fontId="0" fillId="0" borderId="1" xfId="0" applyNumberFormat="1" applyAlignment="1">
      <alignment vertical="top" wrapText="1"/>
    </xf>
    <xf numFmtId="42" fontId="0" fillId="0" borderId="20" xfId="0" applyBorder="1" applyAlignment="1">
      <alignment wrapText="1"/>
    </xf>
    <xf numFmtId="42" fontId="0" fillId="0" borderId="1" xfId="0" applyNumberFormat="1" applyAlignment="1">
      <alignment/>
    </xf>
    <xf numFmtId="42" fontId="0" fillId="0" borderId="18" xfId="0" applyNumberFormat="1" applyBorder="1" applyAlignment="1">
      <alignment/>
    </xf>
    <xf numFmtId="42" fontId="3" fillId="0" borderId="1" xfId="0" applyFont="1" applyAlignment="1">
      <alignment horizontal="center" vertical="center" wrapText="1"/>
    </xf>
    <xf numFmtId="42" fontId="0" fillId="0" borderId="26" xfId="0" applyBorder="1" applyAlignment="1">
      <alignment/>
    </xf>
    <xf numFmtId="42" fontId="0" fillId="0" borderId="22" xfId="0" applyFill="1" applyBorder="1" applyAlignment="1">
      <alignment/>
    </xf>
    <xf numFmtId="42" fontId="0" fillId="0" borderId="0" xfId="0" applyBorder="1" applyAlignment="1">
      <alignment horizontal="right"/>
    </xf>
    <xf numFmtId="42" fontId="0" fillId="0" borderId="11" xfId="0" applyNumberFormat="1" applyFill="1" applyBorder="1" applyAlignment="1">
      <alignment/>
    </xf>
    <xf numFmtId="42" fontId="0" fillId="0" borderId="18" xfId="0" applyFill="1" applyBorder="1" applyAlignment="1">
      <alignment/>
    </xf>
    <xf numFmtId="42" fontId="0" fillId="0" borderId="24" xfId="0" applyBorder="1" applyAlignment="1">
      <alignment horizontal="right"/>
    </xf>
    <xf numFmtId="42" fontId="0" fillId="0" borderId="16" xfId="0" applyFill="1" applyBorder="1" applyAlignment="1">
      <alignment horizontal="right"/>
    </xf>
    <xf numFmtId="5" fontId="0" fillId="0" borderId="14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="150" zoomScaleNormal="150" workbookViewId="0" topLeftCell="A1">
      <pane ySplit="3" topLeftCell="BM4" activePane="bottomLeft" state="frozen"/>
      <selection pane="topLeft" activeCell="C1" sqref="C1"/>
      <selection pane="bottomLeft" activeCell="G14" sqref="G14"/>
    </sheetView>
  </sheetViews>
  <sheetFormatPr defaultColWidth="8.8515625" defaultRowHeight="24" customHeight="1"/>
  <cols>
    <col min="1" max="1" width="8.28125" style="0" customWidth="1"/>
    <col min="2" max="2" width="8.8515625" style="0" customWidth="1"/>
    <col min="3" max="3" width="21.421875" style="2" customWidth="1"/>
    <col min="4" max="5" width="9.7109375" style="0" customWidth="1"/>
    <col min="6" max="6" width="10.00390625" style="0" customWidth="1"/>
    <col min="7" max="7" width="44.00390625" style="2" customWidth="1"/>
  </cols>
  <sheetData>
    <row r="1" spans="1:4" ht="22.5" customHeight="1">
      <c r="A1" s="43" t="s">
        <v>89</v>
      </c>
      <c r="B1" s="44"/>
      <c r="C1" s="44"/>
      <c r="D1" s="45"/>
    </row>
    <row r="2" spans="1:6" ht="6" customHeight="1">
      <c r="A2" s="16"/>
      <c r="B2" s="16"/>
      <c r="C2" s="17"/>
      <c r="D2" s="16"/>
      <c r="E2" s="16"/>
      <c r="F2" s="16"/>
    </row>
    <row r="3" spans="4:7" ht="43.5" customHeight="1">
      <c r="D3" s="53" t="s">
        <v>90</v>
      </c>
      <c r="E3" s="4" t="s">
        <v>104</v>
      </c>
      <c r="F3" s="53" t="s">
        <v>91</v>
      </c>
      <c r="G3" s="41" t="s">
        <v>2</v>
      </c>
    </row>
    <row r="4" spans="1:4" ht="15" customHeight="1">
      <c r="A4" s="9" t="s">
        <v>58</v>
      </c>
      <c r="D4" s="47"/>
    </row>
    <row r="5" spans="3:6" ht="24" customHeight="1">
      <c r="C5" s="2" t="s">
        <v>42</v>
      </c>
      <c r="D5" s="7">
        <v>1</v>
      </c>
      <c r="F5">
        <v>1</v>
      </c>
    </row>
    <row r="6" spans="3:6" ht="24" customHeight="1">
      <c r="C6" s="2" t="s">
        <v>68</v>
      </c>
      <c r="D6" s="7">
        <v>1</v>
      </c>
      <c r="E6">
        <v>398</v>
      </c>
      <c r="F6">
        <v>1</v>
      </c>
    </row>
    <row r="7" spans="3:6" ht="52.5" customHeight="1">
      <c r="C7" s="2" t="s">
        <v>67</v>
      </c>
      <c r="D7" s="7">
        <v>1</v>
      </c>
      <c r="E7">
        <v>590</v>
      </c>
      <c r="F7">
        <v>1</v>
      </c>
    </row>
    <row r="8" spans="3:5" ht="24" customHeight="1">
      <c r="C8" s="2" t="s">
        <v>1</v>
      </c>
      <c r="D8" s="40" t="s">
        <v>9</v>
      </c>
      <c r="E8" s="25"/>
    </row>
    <row r="9" spans="3:7" ht="43.5" customHeight="1">
      <c r="C9" s="2" t="s">
        <v>26</v>
      </c>
      <c r="D9" s="39">
        <v>86670</v>
      </c>
      <c r="E9">
        <v>116959</v>
      </c>
      <c r="F9">
        <v>99936</v>
      </c>
      <c r="G9" s="2" t="s">
        <v>96</v>
      </c>
    </row>
    <row r="10" spans="3:6" ht="24" customHeight="1">
      <c r="C10" s="2" t="s">
        <v>43</v>
      </c>
      <c r="D10" s="36">
        <v>60000</v>
      </c>
      <c r="E10">
        <v>63883</v>
      </c>
      <c r="F10">
        <v>65000</v>
      </c>
    </row>
    <row r="11" spans="3:6" ht="24" customHeight="1">
      <c r="C11" s="2" t="s">
        <v>44</v>
      </c>
      <c r="D11" s="36">
        <v>100</v>
      </c>
      <c r="E11">
        <v>62.55</v>
      </c>
      <c r="F11">
        <v>100</v>
      </c>
    </row>
    <row r="12" spans="3:6" ht="24" customHeight="1">
      <c r="C12" s="2" t="s">
        <v>93</v>
      </c>
      <c r="D12" s="36"/>
      <c r="E12">
        <v>67</v>
      </c>
      <c r="F12">
        <v>50</v>
      </c>
    </row>
    <row r="13" spans="3:6" ht="24" customHeight="1">
      <c r="C13" s="2" t="s">
        <v>62</v>
      </c>
      <c r="D13" s="24">
        <v>1</v>
      </c>
      <c r="F13">
        <v>1</v>
      </c>
    </row>
    <row r="14" spans="3:7" ht="45.75" customHeight="1">
      <c r="C14" s="2" t="s">
        <v>25</v>
      </c>
      <c r="D14" s="22">
        <v>2760</v>
      </c>
      <c r="E14">
        <v>4900</v>
      </c>
      <c r="F14">
        <v>4900</v>
      </c>
      <c r="G14" s="2" t="s">
        <v>105</v>
      </c>
    </row>
    <row r="15" spans="3:6" ht="45.75" customHeight="1">
      <c r="C15" s="2" t="s">
        <v>59</v>
      </c>
      <c r="D15" s="22">
        <v>900</v>
      </c>
      <c r="E15">
        <v>910</v>
      </c>
      <c r="F15">
        <v>900</v>
      </c>
    </row>
    <row r="16" spans="3:4" ht="45.75" customHeight="1">
      <c r="C16" s="2" t="s">
        <v>77</v>
      </c>
      <c r="D16" s="22"/>
    </row>
    <row r="17" spans="3:6" ht="39" customHeight="1" thickBot="1">
      <c r="C17" s="2" t="s">
        <v>27</v>
      </c>
      <c r="D17" s="23">
        <v>9390</v>
      </c>
      <c r="E17" s="8"/>
      <c r="F17" s="8"/>
    </row>
    <row r="18" spans="4:6" ht="24" customHeight="1" thickBot="1">
      <c r="D18" s="34">
        <f>SUM(D5:D17)</f>
        <v>159824</v>
      </c>
      <c r="E18" s="21">
        <f>SUM(E5:E17)</f>
        <v>187769.55</v>
      </c>
      <c r="F18" s="34">
        <f>SUM(F5:F17)</f>
        <v>170890</v>
      </c>
    </row>
    <row r="19" spans="1:6" ht="7.5" customHeight="1">
      <c r="A19" s="16"/>
      <c r="B19" s="16"/>
      <c r="C19" s="17"/>
      <c r="D19" s="18"/>
      <c r="E19" s="18"/>
      <c r="F19" s="18"/>
    </row>
    <row r="20" ht="13.5" customHeight="1">
      <c r="A20" s="9" t="s">
        <v>63</v>
      </c>
    </row>
    <row r="21" ht="13.5" customHeight="1">
      <c r="B21" s="6" t="s">
        <v>64</v>
      </c>
    </row>
    <row r="22" spans="3:6" ht="42" customHeight="1">
      <c r="C22" s="2" t="s">
        <v>47</v>
      </c>
      <c r="D22">
        <v>200</v>
      </c>
      <c r="F22">
        <v>200</v>
      </c>
    </row>
    <row r="23" spans="3:6" ht="24" customHeight="1">
      <c r="C23" s="2" t="s">
        <v>65</v>
      </c>
      <c r="D23">
        <v>150</v>
      </c>
      <c r="E23">
        <v>150</v>
      </c>
      <c r="F23">
        <v>150</v>
      </c>
    </row>
    <row r="24" spans="3:6" ht="24" customHeight="1">
      <c r="C24" s="2" t="s">
        <v>0</v>
      </c>
      <c r="D24">
        <v>2100</v>
      </c>
      <c r="E24">
        <v>2178.08</v>
      </c>
      <c r="F24">
        <v>2200</v>
      </c>
    </row>
    <row r="25" spans="3:6" ht="27.75" customHeight="1">
      <c r="C25" s="2" t="s">
        <v>45</v>
      </c>
      <c r="D25">
        <v>100</v>
      </c>
      <c r="F25">
        <v>100</v>
      </c>
    </row>
    <row r="26" spans="3:6" ht="28.5" customHeight="1">
      <c r="C26" s="2" t="s">
        <v>66</v>
      </c>
      <c r="D26">
        <v>1800</v>
      </c>
      <c r="E26">
        <v>1480</v>
      </c>
      <c r="F26">
        <v>1800</v>
      </c>
    </row>
    <row r="27" spans="3:6" ht="24" customHeight="1" thickBot="1">
      <c r="C27" s="2" t="s">
        <v>13</v>
      </c>
      <c r="D27">
        <v>1800</v>
      </c>
      <c r="E27">
        <v>1634</v>
      </c>
      <c r="F27">
        <v>1800</v>
      </c>
    </row>
    <row r="28" spans="3:6" ht="24" customHeight="1" thickBot="1">
      <c r="C28" s="5" t="s">
        <v>20</v>
      </c>
      <c r="D28" s="10">
        <f>SUM(D22:D27)</f>
        <v>6150</v>
      </c>
      <c r="E28" s="10">
        <f>SUM(E22:E27)</f>
        <v>5442.08</v>
      </c>
      <c r="F28" s="10">
        <f>SUM(F22:F27)</f>
        <v>6250</v>
      </c>
    </row>
    <row r="29" ht="7.5" customHeight="1">
      <c r="D29" s="1"/>
    </row>
    <row r="30" ht="24" customHeight="1">
      <c r="B30" s="6" t="s">
        <v>31</v>
      </c>
    </row>
    <row r="31" spans="2:6" ht="24" customHeight="1">
      <c r="B31" s="6"/>
      <c r="C31" s="2" t="s">
        <v>14</v>
      </c>
      <c r="D31" s="25">
        <v>350</v>
      </c>
      <c r="E31" s="35">
        <v>321</v>
      </c>
      <c r="F31">
        <v>350</v>
      </c>
    </row>
    <row r="32" spans="3:6" ht="48.75" customHeight="1">
      <c r="C32" s="2" t="s">
        <v>56</v>
      </c>
      <c r="D32">
        <v>600</v>
      </c>
      <c r="E32" s="35">
        <v>530</v>
      </c>
      <c r="F32">
        <v>600</v>
      </c>
    </row>
    <row r="33" spans="3:6" ht="24" customHeight="1">
      <c r="C33" s="2" t="s">
        <v>15</v>
      </c>
      <c r="D33" s="25">
        <v>100</v>
      </c>
      <c r="E33" s="35">
        <v>88</v>
      </c>
      <c r="F33">
        <v>100</v>
      </c>
    </row>
    <row r="34" spans="3:7" ht="36.75" customHeight="1">
      <c r="C34" s="2" t="s">
        <v>3</v>
      </c>
      <c r="D34" s="24">
        <v>4400</v>
      </c>
      <c r="E34" s="38">
        <v>5509</v>
      </c>
      <c r="F34">
        <v>5000</v>
      </c>
      <c r="G34" s="2" t="s">
        <v>97</v>
      </c>
    </row>
    <row r="35" spans="3:6" ht="24" customHeight="1">
      <c r="C35" s="2" t="s">
        <v>55</v>
      </c>
      <c r="D35" s="60">
        <v>115</v>
      </c>
      <c r="E35" s="22">
        <v>135</v>
      </c>
      <c r="F35">
        <v>135</v>
      </c>
    </row>
    <row r="36" spans="3:6" ht="24" customHeight="1">
      <c r="C36" s="2" t="s">
        <v>10</v>
      </c>
      <c r="D36" s="60">
        <v>1115</v>
      </c>
      <c r="E36" s="38">
        <v>1459</v>
      </c>
      <c r="F36">
        <v>1500</v>
      </c>
    </row>
    <row r="37" spans="3:7" ht="39.75" customHeight="1">
      <c r="C37" s="11" t="s">
        <v>48</v>
      </c>
      <c r="D37" s="60">
        <v>30720</v>
      </c>
      <c r="E37" s="22">
        <v>28160</v>
      </c>
      <c r="F37" s="35">
        <v>32220</v>
      </c>
      <c r="G37" s="49" t="s">
        <v>98</v>
      </c>
    </row>
    <row r="38" spans="3:6" ht="24" customHeight="1">
      <c r="C38" s="11" t="s">
        <v>21</v>
      </c>
      <c r="D38" s="60">
        <v>500</v>
      </c>
      <c r="E38" s="22">
        <v>539</v>
      </c>
      <c r="F38" s="22">
        <v>600</v>
      </c>
    </row>
    <row r="39" spans="3:6" ht="24" customHeight="1">
      <c r="C39" s="2" t="s">
        <v>78</v>
      </c>
      <c r="D39" s="60">
        <v>275</v>
      </c>
      <c r="E39" s="22">
        <v>220</v>
      </c>
      <c r="F39" s="22">
        <v>275</v>
      </c>
    </row>
    <row r="40" spans="3:7" ht="24" customHeight="1">
      <c r="C40" s="2" t="s">
        <v>22</v>
      </c>
      <c r="D40" s="60">
        <v>4300</v>
      </c>
      <c r="E40" s="22">
        <v>4512</v>
      </c>
      <c r="F40" s="22">
        <v>4500</v>
      </c>
      <c r="G40" s="2" t="s">
        <v>97</v>
      </c>
    </row>
    <row r="41" spans="3:7" ht="45.75" customHeight="1">
      <c r="C41" s="2" t="s">
        <v>79</v>
      </c>
      <c r="D41" s="60">
        <v>500</v>
      </c>
      <c r="E41" s="22"/>
      <c r="F41" s="22">
        <v>0</v>
      </c>
      <c r="G41" s="2" t="s">
        <v>80</v>
      </c>
    </row>
    <row r="42" spans="3:6" ht="24" customHeight="1">
      <c r="C42" s="2" t="s">
        <v>46</v>
      </c>
      <c r="D42" s="37">
        <v>125</v>
      </c>
      <c r="E42" s="22"/>
      <c r="F42" s="22">
        <v>125</v>
      </c>
    </row>
    <row r="43" spans="3:6" ht="24" customHeight="1" thickBot="1">
      <c r="C43" s="2" t="s">
        <v>62</v>
      </c>
      <c r="D43" s="8">
        <v>1</v>
      </c>
      <c r="E43" s="38"/>
      <c r="F43" s="38">
        <v>1</v>
      </c>
    </row>
    <row r="44" spans="3:6" ht="24" customHeight="1" thickBot="1">
      <c r="C44" s="11" t="s">
        <v>49</v>
      </c>
      <c r="D44" s="10">
        <f>SUM(D31:D43)</f>
        <v>43101</v>
      </c>
      <c r="E44" s="10">
        <f>SUM(E31:E43)</f>
        <v>41473</v>
      </c>
      <c r="F44" s="10">
        <f>SUM(F31:F43)</f>
        <v>45406</v>
      </c>
    </row>
    <row r="45" ht="10.5" customHeight="1">
      <c r="D45" s="1"/>
    </row>
    <row r="46" ht="24" customHeight="1">
      <c r="B46" s="9" t="s">
        <v>32</v>
      </c>
    </row>
    <row r="47" spans="3:7" ht="24" customHeight="1" thickBot="1">
      <c r="C47" s="2" t="s">
        <v>23</v>
      </c>
      <c r="D47">
        <v>61354</v>
      </c>
      <c r="E47">
        <v>73099</v>
      </c>
      <c r="F47">
        <v>62000</v>
      </c>
      <c r="G47" s="2" t="s">
        <v>103</v>
      </c>
    </row>
    <row r="48" spans="3:6" ht="24" customHeight="1" thickBot="1">
      <c r="C48" s="11" t="s">
        <v>24</v>
      </c>
      <c r="D48" s="10">
        <f>SUM(D47:D47)</f>
        <v>61354</v>
      </c>
      <c r="E48" s="10">
        <f>SUM(E47:E47)</f>
        <v>73099</v>
      </c>
      <c r="F48" s="10">
        <f>SUM(F47:F47)</f>
        <v>62000</v>
      </c>
    </row>
    <row r="49" ht="7.5" customHeight="1">
      <c r="D49" s="1"/>
    </row>
    <row r="50" ht="24" customHeight="1">
      <c r="B50" s="9" t="s">
        <v>33</v>
      </c>
    </row>
    <row r="51" spans="3:6" ht="24" customHeight="1">
      <c r="C51" s="2" t="s">
        <v>35</v>
      </c>
      <c r="D51">
        <v>1500</v>
      </c>
      <c r="E51" s="35">
        <v>307</v>
      </c>
      <c r="F51">
        <v>1500</v>
      </c>
    </row>
    <row r="52" spans="3:7" ht="24" customHeight="1">
      <c r="C52" s="2" t="s">
        <v>72</v>
      </c>
      <c r="D52">
        <v>2000</v>
      </c>
      <c r="E52" s="35">
        <v>506</v>
      </c>
      <c r="F52">
        <v>2000</v>
      </c>
      <c r="G52" s="2" t="s">
        <v>81</v>
      </c>
    </row>
    <row r="53" spans="3:6" ht="24" customHeight="1">
      <c r="C53" s="2" t="s">
        <v>57</v>
      </c>
      <c r="D53">
        <v>3500</v>
      </c>
      <c r="E53" s="35">
        <v>4641</v>
      </c>
      <c r="F53">
        <v>4700</v>
      </c>
    </row>
    <row r="54" spans="3:6" ht="24" customHeight="1">
      <c r="C54" s="2" t="s">
        <v>50</v>
      </c>
      <c r="D54" s="29">
        <v>200</v>
      </c>
      <c r="E54" s="35">
        <v>34</v>
      </c>
      <c r="F54">
        <v>200</v>
      </c>
    </row>
    <row r="55" spans="2:7" ht="24" customHeight="1">
      <c r="B55" s="28"/>
      <c r="C55" s="50" t="s">
        <v>71</v>
      </c>
      <c r="D55" s="51">
        <v>3312</v>
      </c>
      <c r="E55" s="52">
        <v>3312</v>
      </c>
      <c r="F55" s="52"/>
      <c r="G55" s="42"/>
    </row>
    <row r="56" spans="2:7" ht="39" customHeight="1">
      <c r="B56" s="28"/>
      <c r="C56" s="50" t="s">
        <v>73</v>
      </c>
      <c r="D56" s="51">
        <v>3000</v>
      </c>
      <c r="E56" s="52">
        <v>136</v>
      </c>
      <c r="F56" s="52">
        <v>500</v>
      </c>
      <c r="G56" s="42" t="s">
        <v>99</v>
      </c>
    </row>
    <row r="57" spans="3:5" ht="24" customHeight="1">
      <c r="C57" s="27" t="s">
        <v>16</v>
      </c>
      <c r="D57" s="24"/>
      <c r="E57" s="28"/>
    </row>
    <row r="58" spans="3:6" ht="24" customHeight="1">
      <c r="C58" s="2" t="s">
        <v>17</v>
      </c>
      <c r="D58" s="24">
        <v>1</v>
      </c>
      <c r="F58">
        <v>1</v>
      </c>
    </row>
    <row r="59" spans="3:6" ht="24" customHeight="1">
      <c r="C59" s="27" t="s">
        <v>18</v>
      </c>
      <c r="D59" s="24">
        <v>350</v>
      </c>
      <c r="E59" s="58">
        <v>500</v>
      </c>
      <c r="F59">
        <v>500</v>
      </c>
    </row>
    <row r="60" spans="3:5" ht="24" customHeight="1">
      <c r="C60" s="27" t="s">
        <v>12</v>
      </c>
      <c r="D60" s="24"/>
      <c r="E60" s="28"/>
    </row>
    <row r="61" spans="3:6" ht="24" customHeight="1">
      <c r="C61" s="27" t="s">
        <v>4</v>
      </c>
      <c r="D61" s="24">
        <v>0</v>
      </c>
      <c r="E61" s="24"/>
      <c r="F61" s="24"/>
    </row>
    <row r="62" spans="3:7" ht="24" customHeight="1">
      <c r="C62" s="27" t="s">
        <v>69</v>
      </c>
      <c r="D62" s="22">
        <v>1</v>
      </c>
      <c r="E62" s="59"/>
      <c r="F62" s="55">
        <v>1</v>
      </c>
      <c r="G62" s="42"/>
    </row>
    <row r="63" spans="3:7" ht="24" customHeight="1">
      <c r="C63" s="27" t="s">
        <v>94</v>
      </c>
      <c r="D63" s="38"/>
      <c r="E63" s="56">
        <v>17651</v>
      </c>
      <c r="F63" s="38">
        <v>0</v>
      </c>
      <c r="G63" s="42"/>
    </row>
    <row r="64" spans="3:7" ht="24" customHeight="1">
      <c r="C64" s="27" t="s">
        <v>92</v>
      </c>
      <c r="D64" s="38">
        <v>0</v>
      </c>
      <c r="E64" s="56"/>
      <c r="F64" s="57">
        <v>1</v>
      </c>
      <c r="G64" s="42" t="s">
        <v>100</v>
      </c>
    </row>
    <row r="65" spans="3:6" ht="24" customHeight="1">
      <c r="C65" s="11" t="s">
        <v>51</v>
      </c>
      <c r="D65" s="24">
        <f>SUM(D51:D64)</f>
        <v>13864</v>
      </c>
      <c r="E65" s="24">
        <f>SUM(E51:E64)</f>
        <v>27087</v>
      </c>
      <c r="F65" s="24">
        <f>SUM(F51:F64)</f>
        <v>9403</v>
      </c>
    </row>
    <row r="66" spans="2:6" ht="7.5" customHeight="1">
      <c r="B66" s="9"/>
      <c r="D66" s="1"/>
      <c r="E66" s="1"/>
      <c r="F66" s="1"/>
    </row>
    <row r="67" ht="24" customHeight="1">
      <c r="B67" s="9" t="s">
        <v>36</v>
      </c>
    </row>
    <row r="68" spans="2:7" ht="36.75" customHeight="1">
      <c r="B68" s="9"/>
      <c r="C68" s="2" t="s">
        <v>6</v>
      </c>
      <c r="D68">
        <v>1</v>
      </c>
      <c r="F68">
        <v>1</v>
      </c>
      <c r="G68" s="2" t="s">
        <v>7</v>
      </c>
    </row>
    <row r="69" spans="2:3" ht="24" customHeight="1">
      <c r="B69" s="9"/>
      <c r="C69" s="2" t="s">
        <v>5</v>
      </c>
    </row>
    <row r="70" spans="3:6" ht="24" customHeight="1">
      <c r="C70" s="2" t="s">
        <v>29</v>
      </c>
      <c r="D70">
        <v>25200</v>
      </c>
      <c r="E70">
        <v>23100</v>
      </c>
      <c r="F70" s="22">
        <v>25200</v>
      </c>
    </row>
    <row r="71" spans="3:7" ht="24" customHeight="1" thickBot="1">
      <c r="C71" s="2" t="s">
        <v>37</v>
      </c>
      <c r="D71" s="24">
        <v>4100</v>
      </c>
      <c r="E71">
        <v>3385</v>
      </c>
      <c r="F71" s="22">
        <v>4100</v>
      </c>
      <c r="G71" s="2" t="s">
        <v>101</v>
      </c>
    </row>
    <row r="72" spans="3:6" ht="24" customHeight="1" thickBot="1">
      <c r="C72" s="12" t="s">
        <v>52</v>
      </c>
      <c r="D72" s="10">
        <f>SUM(D68:D71)</f>
        <v>29301</v>
      </c>
      <c r="E72" s="10">
        <f>SUM(E67:E71)</f>
        <v>26485</v>
      </c>
      <c r="F72" s="10">
        <f>SUM(F68:F71)</f>
        <v>29301</v>
      </c>
    </row>
    <row r="73" ht="7.5" customHeight="1">
      <c r="D73" s="1"/>
    </row>
    <row r="74" ht="24" customHeight="1">
      <c r="B74" s="9" t="s">
        <v>34</v>
      </c>
    </row>
    <row r="75" spans="3:4" ht="24" customHeight="1">
      <c r="C75" s="2" t="s">
        <v>53</v>
      </c>
      <c r="D75">
        <v>1</v>
      </c>
    </row>
    <row r="76" spans="3:6" ht="24" customHeight="1">
      <c r="C76" s="2" t="s">
        <v>28</v>
      </c>
      <c r="D76">
        <v>500</v>
      </c>
      <c r="E76">
        <v>90</v>
      </c>
      <c r="F76">
        <v>500</v>
      </c>
    </row>
    <row r="77" spans="3:7" ht="66.75" customHeight="1">
      <c r="C77" s="2" t="s">
        <v>8</v>
      </c>
      <c r="D77">
        <v>1</v>
      </c>
      <c r="F77" s="46">
        <v>1</v>
      </c>
      <c r="G77" s="2" t="s">
        <v>102</v>
      </c>
    </row>
    <row r="78" spans="3:6" ht="24" customHeight="1">
      <c r="C78" s="2" t="s">
        <v>38</v>
      </c>
      <c r="D78">
        <v>1</v>
      </c>
      <c r="F78">
        <v>1</v>
      </c>
    </row>
    <row r="79" spans="3:6" ht="24" customHeight="1">
      <c r="C79" s="2" t="s">
        <v>88</v>
      </c>
      <c r="D79">
        <v>1000</v>
      </c>
      <c r="F79">
        <v>1000</v>
      </c>
    </row>
    <row r="80" spans="3:6" ht="24" customHeight="1">
      <c r="C80" s="2" t="s">
        <v>39</v>
      </c>
      <c r="D80">
        <v>1750</v>
      </c>
      <c r="E80">
        <v>1626</v>
      </c>
      <c r="F80">
        <v>1750</v>
      </c>
    </row>
    <row r="81" spans="3:6" ht="24" customHeight="1">
      <c r="C81" s="2" t="s">
        <v>40</v>
      </c>
      <c r="D81">
        <v>400</v>
      </c>
      <c r="E81">
        <v>189</v>
      </c>
      <c r="F81">
        <v>400</v>
      </c>
    </row>
    <row r="82" spans="3:6" ht="24" customHeight="1">
      <c r="C82" s="2" t="s">
        <v>41</v>
      </c>
      <c r="D82">
        <v>1</v>
      </c>
      <c r="E82" s="25"/>
      <c r="F82">
        <v>1</v>
      </c>
    </row>
    <row r="83" spans="3:7" ht="24" customHeight="1">
      <c r="C83" s="2" t="s">
        <v>86</v>
      </c>
      <c r="D83">
        <v>300</v>
      </c>
      <c r="E83" s="25"/>
      <c r="F83">
        <v>300</v>
      </c>
      <c r="G83" s="2" t="s">
        <v>87</v>
      </c>
    </row>
    <row r="84" spans="3:6" ht="24" customHeight="1">
      <c r="C84" s="2" t="s">
        <v>19</v>
      </c>
      <c r="D84">
        <v>250</v>
      </c>
      <c r="F84" s="35">
        <v>250</v>
      </c>
    </row>
    <row r="85" spans="3:7" ht="45" customHeight="1">
      <c r="C85" s="2" t="s">
        <v>75</v>
      </c>
      <c r="D85">
        <v>1100</v>
      </c>
      <c r="E85" s="24">
        <v>957</v>
      </c>
      <c r="F85" s="22">
        <v>1100</v>
      </c>
      <c r="G85" s="42"/>
    </row>
    <row r="86" spans="3:7" ht="45" customHeight="1">
      <c r="C86" s="2" t="s">
        <v>74</v>
      </c>
      <c r="D86">
        <v>500</v>
      </c>
      <c r="E86" s="54"/>
      <c r="F86" s="55">
        <v>500</v>
      </c>
      <c r="G86" s="42" t="s">
        <v>76</v>
      </c>
    </row>
    <row r="87" spans="3:6" ht="24" customHeight="1" thickBot="1">
      <c r="C87" s="2" t="s">
        <v>70</v>
      </c>
      <c r="D87">
        <v>250</v>
      </c>
      <c r="E87" s="48"/>
      <c r="F87" s="38">
        <v>250</v>
      </c>
    </row>
    <row r="88" spans="3:6" ht="24" customHeight="1" thickBot="1">
      <c r="C88" s="11" t="s">
        <v>60</v>
      </c>
      <c r="D88" s="10">
        <f>SUM(D75:D87)</f>
        <v>6054</v>
      </c>
      <c r="E88" s="10">
        <f>SUM(E75:E87)</f>
        <v>2862</v>
      </c>
      <c r="F88" s="10">
        <f>SUM(F75:F87)</f>
        <v>6053</v>
      </c>
    </row>
    <row r="89" spans="3:6" ht="24" customHeight="1">
      <c r="C89" s="11"/>
      <c r="D89" s="30"/>
      <c r="E89" s="1"/>
      <c r="F89" s="33"/>
    </row>
    <row r="90" spans="3:7" ht="24" customHeight="1">
      <c r="C90" s="27" t="s">
        <v>95</v>
      </c>
      <c r="D90" s="24"/>
      <c r="E90" s="31">
        <v>398</v>
      </c>
      <c r="F90" s="24"/>
      <c r="G90" s="42"/>
    </row>
    <row r="91" spans="3:7" ht="24" customHeight="1">
      <c r="C91" s="27" t="s">
        <v>11</v>
      </c>
      <c r="D91" s="24"/>
      <c r="E91" s="32">
        <v>250.97</v>
      </c>
      <c r="F91" s="24"/>
      <c r="G91" s="42"/>
    </row>
    <row r="92" spans="3:6" ht="24" customHeight="1" thickBot="1">
      <c r="C92" s="2" t="s">
        <v>54</v>
      </c>
      <c r="D92" s="26"/>
      <c r="E92" s="8"/>
      <c r="F92" s="26">
        <v>12477</v>
      </c>
    </row>
    <row r="93" spans="3:6" ht="24" customHeight="1">
      <c r="C93" s="12" t="s">
        <v>61</v>
      </c>
      <c r="D93" s="1">
        <f>D28+D44+D48+D65+D72+D88+D90+D91+D92</f>
        <v>159824</v>
      </c>
      <c r="E93" s="1">
        <f>E28+E44+E48+E65+E72+E88+E90+E91+E92</f>
        <v>177097.05000000002</v>
      </c>
      <c r="F93" s="1">
        <f>F28+F44+F48+F65+F72+F88+F90+F92</f>
        <v>170890</v>
      </c>
    </row>
    <row r="95" spans="3:6" ht="24" customHeight="1" thickBot="1">
      <c r="C95" s="3" t="s">
        <v>85</v>
      </c>
      <c r="D95" s="13">
        <f>D18-D93</f>
        <v>0</v>
      </c>
      <c r="E95" s="13">
        <f>E18-E93</f>
        <v>10672.49999999997</v>
      </c>
      <c r="F95" s="13">
        <f>F18-F93</f>
        <v>0</v>
      </c>
    </row>
    <row r="96" spans="1:6" ht="10.5" customHeight="1" thickTop="1">
      <c r="A96" s="16"/>
      <c r="B96" s="16"/>
      <c r="C96" s="19"/>
      <c r="D96" s="20"/>
      <c r="E96" s="16"/>
      <c r="F96" s="16"/>
    </row>
    <row r="97" spans="3:7" ht="24" customHeight="1">
      <c r="C97" s="2" t="s">
        <v>82</v>
      </c>
      <c r="D97" s="33"/>
      <c r="G97" s="2" t="s">
        <v>83</v>
      </c>
    </row>
    <row r="98" spans="3:4" ht="24" customHeight="1">
      <c r="C98" s="2" t="s">
        <v>84</v>
      </c>
      <c r="D98" s="24"/>
    </row>
    <row r="99" spans="4:5" ht="24" customHeight="1" thickBot="1">
      <c r="D99" s="1"/>
      <c r="E99" s="61"/>
    </row>
    <row r="100" spans="1:6" ht="48" customHeight="1" thickTop="1">
      <c r="A100" s="15"/>
      <c r="B100" s="15"/>
      <c r="C100" s="14" t="s">
        <v>30</v>
      </c>
      <c r="D100" s="15"/>
      <c r="E100" s="1">
        <f>E9-E48</f>
        <v>43860</v>
      </c>
      <c r="F100" s="15">
        <f>F9-F47</f>
        <v>37936</v>
      </c>
    </row>
  </sheetData>
  <sheetProtection/>
  <printOptions gridLines="1"/>
  <pageMargins left="0.5" right="0.5" top="0.75" bottom="0.4" header="0.5" footer="0.5"/>
  <pageSetup horizontalDpi="600" verticalDpi="600" orientation="portrait" scale="75"/>
  <headerFooter alignWithMargins="0">
    <oddHeader>&amp;L&amp;K000000OLA  Budget 2013-14&amp;R&amp;K000000Approved   10/4/13
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 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Aletha Bonebrake</dc:creator>
  <cp:keywords/>
  <dc:description/>
  <cp:lastModifiedBy>Shirley Roberts</cp:lastModifiedBy>
  <cp:lastPrinted>2015-08-12T19:46:23Z</cp:lastPrinted>
  <dcterms:created xsi:type="dcterms:W3CDTF">2006-09-23T22:38:58Z</dcterms:created>
  <dcterms:modified xsi:type="dcterms:W3CDTF">2016-08-14T22:56:48Z</dcterms:modified>
  <cp:category/>
  <cp:version/>
  <cp:contentType/>
  <cp:contentStatus/>
</cp:coreProperties>
</file>